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/>
  <mc:AlternateContent xmlns:mc="http://schemas.openxmlformats.org/markup-compatibility/2006">
    <mc:Choice Requires="x15">
      <x15ac:absPath xmlns:x15ac="http://schemas.microsoft.com/office/spreadsheetml/2010/11/ac" url="/Users/owenl/Dropbox (MIT)/Bryson Lab/Papers/LeddyEtAl_2022/Source Data/Figure 2/"/>
    </mc:Choice>
  </mc:AlternateContent>
  <xr:revisionPtr revIDLastSave="0" documentId="13_ncr:1_{518E950E-BF97-1C47-AFDD-1F4D2F523FC1}" xr6:coauthVersionLast="47" xr6:coauthVersionMax="47" xr10:uidLastSave="{00000000-0000-0000-0000-000000000000}"/>
  <bookViews>
    <workbookView xWindow="900" yWindow="500" windowWidth="15960" windowHeight="17500" xr2:uid="{00000000-000D-0000-FFFF-FFFF00000000}"/>
  </bookViews>
  <sheets>
    <sheet name="24h - 24 h post-infection" sheetId="2" r:id="rId1"/>
    <sheet name="72h - 72 h post-infection" sheetId="3" r:id="rId2"/>
    <sheet name="120 h - 120 h post-infection" sheetId="4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7" i="4" l="1"/>
  <c r="O7" i="4"/>
  <c r="I7" i="4"/>
  <c r="C7" i="4"/>
  <c r="R6" i="4"/>
  <c r="O6" i="4"/>
  <c r="L6" i="4"/>
  <c r="I6" i="4"/>
  <c r="F6" i="4"/>
  <c r="C6" i="4"/>
  <c r="R5" i="4"/>
  <c r="O5" i="4"/>
  <c r="L5" i="4"/>
  <c r="I5" i="4"/>
  <c r="F5" i="4"/>
  <c r="C5" i="4"/>
  <c r="R4" i="4"/>
  <c r="O4" i="4"/>
  <c r="L4" i="4"/>
  <c r="I4" i="4"/>
  <c r="F4" i="4"/>
  <c r="C4" i="4"/>
  <c r="R7" i="3"/>
  <c r="O7" i="3"/>
  <c r="I7" i="3"/>
  <c r="C7" i="3"/>
  <c r="R6" i="3"/>
  <c r="O6" i="3"/>
  <c r="L6" i="3"/>
  <c r="I6" i="3"/>
  <c r="F6" i="3"/>
  <c r="C6" i="3"/>
  <c r="R5" i="3"/>
  <c r="O5" i="3"/>
  <c r="L5" i="3"/>
  <c r="I5" i="3"/>
  <c r="F5" i="3"/>
  <c r="C5" i="3"/>
  <c r="R4" i="3"/>
  <c r="O4" i="3"/>
  <c r="L4" i="3"/>
  <c r="I4" i="3"/>
  <c r="F4" i="3"/>
  <c r="C4" i="3"/>
  <c r="R7" i="2"/>
  <c r="O7" i="2"/>
  <c r="I7" i="2"/>
  <c r="C7" i="2"/>
  <c r="R6" i="2"/>
  <c r="O6" i="2"/>
  <c r="L6" i="2"/>
  <c r="I6" i="2"/>
  <c r="F6" i="2"/>
  <c r="C6" i="2"/>
  <c r="R5" i="2"/>
  <c r="O5" i="2"/>
  <c r="L5" i="2"/>
  <c r="I5" i="2"/>
  <c r="F5" i="2"/>
  <c r="C5" i="2"/>
  <c r="R4" i="2"/>
  <c r="O4" i="2"/>
  <c r="L4" i="2"/>
  <c r="I4" i="2"/>
  <c r="F4" i="2"/>
  <c r="C4" i="2"/>
</calcChain>
</file>

<file path=xl/sharedStrings.xml><?xml version="1.0" encoding="utf-8"?>
<sst xmlns="http://schemas.openxmlformats.org/spreadsheetml/2006/main" count="75" uniqueCount="12">
  <si>
    <t>24 h post-infection</t>
  </si>
  <si>
    <t>Galectin 3 (H37Rv)</t>
  </si>
  <si>
    <t>Galectin 3 (eccCa1:Tn)</t>
  </si>
  <si>
    <t>P62 (H37Rv)</t>
  </si>
  <si>
    <t>P62 (eccCa1:Tn)</t>
  </si>
  <si>
    <t>MHC-I</t>
  </si>
  <si>
    <t>LAMP-1</t>
  </si>
  <si>
    <t>Co-localized Mtb-containing phagosomes</t>
  </si>
  <si>
    <t>Total Mtb-containing phagosomes</t>
  </si>
  <si>
    <t>Proportion co-localized (%)</t>
  </si>
  <si>
    <t>72 h post-infection</t>
  </si>
  <si>
    <t>120 h post-infection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</si>
</sst>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indexed="8"/>
      <name val="Helvetica Neue"/>
    </font>
    <font>
      <sz val="12"/>
      <color indexed="8"/>
      <name val="Helvetica Neue"/>
    </font>
    <font>
      <b/>
      <sz val="10"/>
      <color indexed="8"/>
      <name val="Helvetica Neue"/>
    </font>
  </fonts>
  <fills count="3">
    <fill>
      <patternFill patternType="none"/>
    </fill>
    <fill>
      <patternFill patternType="gray125"/>
    </fill>
    <fill>
      <patternFill patternType="solid">
        <fgColor indexed="12"/>
        <bgColor auto="1"/>
      </patternFill>
    </fill>
  </fills>
  <borders count="4">
    <border>
      <left/>
      <right/>
      <top/>
      <bottom/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4"/>
      </bottom>
      <diagonal/>
    </border>
    <border>
      <left style="thin">
        <color indexed="13"/>
      </left>
      <right style="thin">
        <color indexed="13"/>
      </right>
      <top style="thin">
        <color indexed="14"/>
      </top>
      <bottom style="thin">
        <color indexed="13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9">
    <xf numFmtId="0" fontId="0" fillId="0" borderId="0" xfId="0">
      <alignment vertical="top" wrapText="1"/>
    </xf>
    <xf numFmtId="0" fontId="0" fillId="0" borderId="0" xfId="0" applyNumberFormat="1">
      <alignment vertical="top" wrapText="1"/>
    </xf>
    <xf numFmtId="49" fontId="0" fillId="2" borderId="2" xfId="0" applyNumberFormat="1" applyFill="1" applyBorder="1">
      <alignment vertical="top" wrapText="1"/>
    </xf>
    <xf numFmtId="0" fontId="0" fillId="0" borderId="3" xfId="0" applyNumberFormat="1" applyBorder="1">
      <alignment vertical="top" wrapText="1"/>
    </xf>
    <xf numFmtId="0" fontId="0" fillId="0" borderId="1" xfId="0" applyNumberFormat="1" applyBorder="1">
      <alignment vertical="top" wrapText="1"/>
    </xf>
    <xf numFmtId="0" fontId="0" fillId="0" borderId="1" xfId="0" applyBorder="1">
      <alignment vertical="top" wrapText="1"/>
    </xf>
    <xf numFmtId="0" fontId="1" fillId="0" borderId="0" xfId="0" applyFont="1" applyAlignment="1">
      <alignment horizontal="center" vertical="center"/>
    </xf>
    <xf numFmtId="49" fontId="2" fillId="2" borderId="1" xfId="0" applyNumberFormat="1" applyFont="1" applyFill="1" applyBorder="1">
      <alignment vertical="top" wrapText="1"/>
    </xf>
    <xf numFmtId="0" fontId="2" fillId="2" borderId="1" xfId="0" applyFont="1" applyFill="1" applyBorder="1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BDC0BF"/>
      <rgbColor rgb="FFA5A5A5"/>
      <rgbColor rgb="FF3F3F3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7"/>
  <sheetViews>
    <sheetView showGridLines="0" tabSelected="1" workbookViewId="0">
      <pane ySplit="3" topLeftCell="A4" activePane="bottomLeft" state="frozen"/>
      <selection pane="bottomLeft" sqref="A1:R1"/>
    </sheetView>
  </sheetViews>
  <sheetFormatPr baseColWidth="10" defaultColWidth="16.33203125" defaultRowHeight="20" customHeight="1" x14ac:dyDescent="0.15"/>
  <cols>
    <col min="1" max="19" width="16.33203125" style="1" customWidth="1"/>
    <col min="20" max="16384" width="16.33203125" style="1"/>
  </cols>
  <sheetData>
    <row r="1" spans="1:18" ht="27.7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20" customHeight="1" x14ac:dyDescent="0.1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  <c r="J2" s="7" t="s">
        <v>4</v>
      </c>
      <c r="K2" s="8"/>
      <c r="L2" s="8"/>
      <c r="M2" s="7" t="s">
        <v>5</v>
      </c>
      <c r="N2" s="8"/>
      <c r="O2" s="8"/>
      <c r="P2" s="7" t="s">
        <v>6</v>
      </c>
      <c r="Q2" s="8"/>
      <c r="R2" s="8"/>
    </row>
    <row r="3" spans="1:18" ht="44.25" customHeight="1" x14ac:dyDescent="0.15">
      <c r="A3" s="2" t="s">
        <v>7</v>
      </c>
      <c r="B3" s="2" t="s">
        <v>8</v>
      </c>
      <c r="C3" s="2" t="s">
        <v>9</v>
      </c>
      <c r="D3" s="2" t="s">
        <v>7</v>
      </c>
      <c r="E3" s="2" t="s">
        <v>8</v>
      </c>
      <c r="F3" s="2" t="s">
        <v>9</v>
      </c>
      <c r="G3" s="2" t="s">
        <v>7</v>
      </c>
      <c r="H3" s="2" t="s">
        <v>8</v>
      </c>
      <c r="I3" s="2" t="s">
        <v>9</v>
      </c>
      <c r="J3" s="2" t="s">
        <v>7</v>
      </c>
      <c r="K3" s="2" t="s">
        <v>8</v>
      </c>
      <c r="L3" s="2" t="s">
        <v>9</v>
      </c>
      <c r="M3" s="2" t="s">
        <v>7</v>
      </c>
      <c r="N3" s="2" t="s">
        <v>8</v>
      </c>
      <c r="O3" s="2" t="s">
        <v>9</v>
      </c>
      <c r="P3" s="2" t="s">
        <v>7</v>
      </c>
      <c r="Q3" s="2" t="s">
        <v>8</v>
      </c>
      <c r="R3" s="2" t="s">
        <v>9</v>
      </c>
    </row>
    <row r="4" spans="1:18" ht="20.25" customHeight="1" x14ac:dyDescent="0.15">
      <c r="A4" s="3">
        <v>6</v>
      </c>
      <c r="B4" s="3">
        <v>649</v>
      </c>
      <c r="C4" s="3">
        <f>100*A4/B4</f>
        <v>0.92449922958397535</v>
      </c>
      <c r="D4" s="3">
        <v>0</v>
      </c>
      <c r="E4" s="3">
        <v>1225</v>
      </c>
      <c r="F4" s="3">
        <f>100*D4/E4</f>
        <v>0</v>
      </c>
      <c r="G4" s="3">
        <v>9</v>
      </c>
      <c r="H4" s="3">
        <v>2793</v>
      </c>
      <c r="I4" s="3">
        <f>100*G4/H4</f>
        <v>0.32223415682062301</v>
      </c>
      <c r="J4" s="3">
        <v>2</v>
      </c>
      <c r="K4" s="3">
        <v>1547</v>
      </c>
      <c r="L4" s="3">
        <f>100*J4/K4</f>
        <v>0.12928248222365871</v>
      </c>
      <c r="M4" s="3">
        <v>0</v>
      </c>
      <c r="N4" s="3">
        <v>1938</v>
      </c>
      <c r="O4" s="3">
        <f>100*M4/N4</f>
        <v>0</v>
      </c>
      <c r="P4" s="3">
        <v>27</v>
      </c>
      <c r="Q4" s="3">
        <v>1220</v>
      </c>
      <c r="R4" s="3">
        <f>100*P4/Q4</f>
        <v>2.2131147540983607</v>
      </c>
    </row>
    <row r="5" spans="1:18" ht="20" customHeight="1" x14ac:dyDescent="0.15">
      <c r="A5" s="4">
        <v>22</v>
      </c>
      <c r="B5" s="4">
        <v>4619</v>
      </c>
      <c r="C5" s="4">
        <f>100*A5/B5</f>
        <v>0.4762935700368045</v>
      </c>
      <c r="D5" s="4">
        <v>1</v>
      </c>
      <c r="E5" s="4">
        <v>1553</v>
      </c>
      <c r="F5" s="4">
        <f>100*D5/E5</f>
        <v>6.4391500321957507E-2</v>
      </c>
      <c r="G5" s="4">
        <v>38</v>
      </c>
      <c r="H5" s="4">
        <v>3413</v>
      </c>
      <c r="I5" s="4">
        <f>100*G5/H5</f>
        <v>1.1133899794901845</v>
      </c>
      <c r="J5" s="4">
        <v>0</v>
      </c>
      <c r="K5" s="4">
        <v>1324</v>
      </c>
      <c r="L5" s="4">
        <f>100*J5/K5</f>
        <v>0</v>
      </c>
      <c r="M5" s="4">
        <v>0</v>
      </c>
      <c r="N5" s="4">
        <v>6727</v>
      </c>
      <c r="O5" s="4">
        <f>100*M5/N5</f>
        <v>0</v>
      </c>
      <c r="P5" s="4">
        <v>90</v>
      </c>
      <c r="Q5" s="4">
        <v>3664</v>
      </c>
      <c r="R5" s="4">
        <f>100*P5/Q5</f>
        <v>2.4563318777292578</v>
      </c>
    </row>
    <row r="6" spans="1:18" ht="20" customHeight="1" x14ac:dyDescent="0.15">
      <c r="A6" s="4">
        <v>18</v>
      </c>
      <c r="B6" s="4">
        <v>5409</v>
      </c>
      <c r="C6" s="4">
        <f>100*A6/B6</f>
        <v>0.33277870216306155</v>
      </c>
      <c r="D6" s="4">
        <v>3</v>
      </c>
      <c r="E6" s="4">
        <v>13870</v>
      </c>
      <c r="F6" s="4">
        <f>100*D6/E6</f>
        <v>2.1629416005767843E-2</v>
      </c>
      <c r="G6" s="4">
        <v>21</v>
      </c>
      <c r="H6" s="4">
        <v>1259</v>
      </c>
      <c r="I6" s="4">
        <f>100*G6/H6</f>
        <v>1.6679904686258935</v>
      </c>
      <c r="J6" s="4">
        <v>9</v>
      </c>
      <c r="K6" s="4">
        <v>7624</v>
      </c>
      <c r="L6" s="4">
        <f>100*J6/K6</f>
        <v>0.1180482686253935</v>
      </c>
      <c r="M6" s="4">
        <v>7</v>
      </c>
      <c r="N6" s="4">
        <v>5249</v>
      </c>
      <c r="O6" s="4">
        <f>100*M6/N6</f>
        <v>0.13335873499714232</v>
      </c>
      <c r="P6" s="4">
        <v>50</v>
      </c>
      <c r="Q6" s="4">
        <v>5608</v>
      </c>
      <c r="R6" s="4">
        <f>100*P6/Q6</f>
        <v>0.891583452211127</v>
      </c>
    </row>
    <row r="7" spans="1:18" ht="20" customHeight="1" x14ac:dyDescent="0.15">
      <c r="A7" s="4">
        <v>12</v>
      </c>
      <c r="B7" s="4">
        <v>1566</v>
      </c>
      <c r="C7" s="4">
        <f>100*A7/B7</f>
        <v>0.76628352490421459</v>
      </c>
      <c r="D7" s="5"/>
      <c r="E7" s="5"/>
      <c r="F7" s="5"/>
      <c r="G7" s="4">
        <v>31</v>
      </c>
      <c r="H7" s="4">
        <v>1842</v>
      </c>
      <c r="I7" s="4">
        <f>100*G7/H7</f>
        <v>1.6829533116178068</v>
      </c>
      <c r="J7" s="5"/>
      <c r="K7" s="5"/>
      <c r="L7" s="5"/>
      <c r="M7" s="4">
        <v>7</v>
      </c>
      <c r="N7" s="4">
        <v>2416</v>
      </c>
      <c r="O7" s="4">
        <f>100*M7/N7</f>
        <v>0.28973509933774833</v>
      </c>
      <c r="P7" s="4">
        <v>76</v>
      </c>
      <c r="Q7" s="4">
        <v>5215</v>
      </c>
      <c r="R7" s="4">
        <f>100*P7/Q7</f>
        <v>1.4573346116970278</v>
      </c>
    </row>
  </sheetData>
  <mergeCells count="7">
    <mergeCell ref="A1:R1"/>
    <mergeCell ref="P2:R2"/>
    <mergeCell ref="M2:O2"/>
    <mergeCell ref="J2:L2"/>
    <mergeCell ref="G2:I2"/>
    <mergeCell ref="D2:F2"/>
    <mergeCell ref="A2:C2"/>
  </mergeCells>
  <pageMargins left="0.5" right="0.5" top="0.75" bottom="0.75" header="0.27777800000000002" footer="0.27777800000000002"/>
  <pageSetup scale="72" orientation="portrait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7"/>
  <sheetViews>
    <sheetView showGridLines="0" workbookViewId="0">
      <pane ySplit="3" topLeftCell="A4" activePane="bottomLeft" state="frozen"/>
      <selection pane="bottomLeft"/>
    </sheetView>
  </sheetViews>
  <sheetFormatPr baseColWidth="10" defaultColWidth="16.33203125" defaultRowHeight="20" customHeight="1" x14ac:dyDescent="0.15"/>
  <cols>
    <col min="1" max="19" width="16.33203125" style="1" customWidth="1"/>
    <col min="20" max="16384" width="16.33203125" style="1"/>
  </cols>
  <sheetData>
    <row r="1" spans="1:18" ht="27.75" customHeight="1" x14ac:dyDescent="0.15">
      <c r="A1" s="6" t="s">
        <v>10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20" customHeight="1" x14ac:dyDescent="0.1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  <c r="J2" s="7" t="s">
        <v>4</v>
      </c>
      <c r="K2" s="8"/>
      <c r="L2" s="8"/>
      <c r="M2" s="7" t="s">
        <v>5</v>
      </c>
      <c r="N2" s="8"/>
      <c r="O2" s="8"/>
      <c r="P2" s="7" t="s">
        <v>6</v>
      </c>
      <c r="Q2" s="8"/>
      <c r="R2" s="8"/>
    </row>
    <row r="3" spans="1:18" ht="44.25" customHeight="1" x14ac:dyDescent="0.15">
      <c r="A3" s="2" t="s">
        <v>7</v>
      </c>
      <c r="B3" s="2" t="s">
        <v>8</v>
      </c>
      <c r="C3" s="2" t="s">
        <v>9</v>
      </c>
      <c r="D3" s="2" t="s">
        <v>7</v>
      </c>
      <c r="E3" s="2" t="s">
        <v>8</v>
      </c>
      <c r="F3" s="2" t="s">
        <v>9</v>
      </c>
      <c r="G3" s="2" t="s">
        <v>7</v>
      </c>
      <c r="H3" s="2" t="s">
        <v>8</v>
      </c>
      <c r="I3" s="2" t="s">
        <v>9</v>
      </c>
      <c r="J3" s="2" t="s">
        <v>7</v>
      </c>
      <c r="K3" s="2" t="s">
        <v>8</v>
      </c>
      <c r="L3" s="2" t="s">
        <v>9</v>
      </c>
      <c r="M3" s="2" t="s">
        <v>7</v>
      </c>
      <c r="N3" s="2" t="s">
        <v>8</v>
      </c>
      <c r="O3" s="2" t="s">
        <v>9</v>
      </c>
      <c r="P3" s="2" t="s">
        <v>7</v>
      </c>
      <c r="Q3" s="2" t="s">
        <v>8</v>
      </c>
      <c r="R3" s="2" t="s">
        <v>9</v>
      </c>
    </row>
    <row r="4" spans="1:18" ht="20.25" customHeight="1" x14ac:dyDescent="0.15">
      <c r="A4" s="3">
        <v>34</v>
      </c>
      <c r="B4" s="3">
        <v>5612</v>
      </c>
      <c r="C4" s="3">
        <f>100*A4/B4</f>
        <v>0.60584461867426942</v>
      </c>
      <c r="D4" s="3">
        <v>4</v>
      </c>
      <c r="E4" s="3">
        <v>1628</v>
      </c>
      <c r="F4" s="3">
        <f>100*D4/E4</f>
        <v>0.24570024570024571</v>
      </c>
      <c r="G4" s="3">
        <v>8</v>
      </c>
      <c r="H4" s="3">
        <v>5093</v>
      </c>
      <c r="I4" s="3">
        <f>100*G4/H4</f>
        <v>0.15707834282348321</v>
      </c>
      <c r="J4" s="3">
        <v>0</v>
      </c>
      <c r="K4" s="3">
        <v>1101</v>
      </c>
      <c r="L4" s="3">
        <f>100*J4/K4</f>
        <v>0</v>
      </c>
      <c r="M4" s="3">
        <v>2</v>
      </c>
      <c r="N4" s="3">
        <v>19640</v>
      </c>
      <c r="O4" s="3">
        <f>100*M4/N4</f>
        <v>1.0183299389002037E-2</v>
      </c>
      <c r="P4" s="3">
        <v>129</v>
      </c>
      <c r="Q4" s="3">
        <v>5977</v>
      </c>
      <c r="R4" s="3">
        <f>100*P4/Q4</f>
        <v>2.1582733812949639</v>
      </c>
    </row>
    <row r="5" spans="1:18" ht="20" customHeight="1" x14ac:dyDescent="0.15">
      <c r="A5" s="4">
        <v>13</v>
      </c>
      <c r="B5" s="4">
        <v>3552</v>
      </c>
      <c r="C5" s="4">
        <f>100*A5/B5</f>
        <v>0.36599099099099097</v>
      </c>
      <c r="D5" s="4">
        <v>3</v>
      </c>
      <c r="E5" s="4">
        <v>2964</v>
      </c>
      <c r="F5" s="4">
        <f>100*D5/E5</f>
        <v>0.10121457489878542</v>
      </c>
      <c r="G5" s="4">
        <v>26</v>
      </c>
      <c r="H5" s="4">
        <v>5981</v>
      </c>
      <c r="I5" s="4">
        <f>100*G5/H5</f>
        <v>0.43470991472997828</v>
      </c>
      <c r="J5" s="4">
        <v>0</v>
      </c>
      <c r="K5" s="4">
        <v>4724</v>
      </c>
      <c r="L5" s="4">
        <f>100*J5/K5</f>
        <v>0</v>
      </c>
      <c r="M5" s="4">
        <v>4</v>
      </c>
      <c r="N5" s="4">
        <v>5073</v>
      </c>
      <c r="O5" s="4">
        <f>100*M5/N5</f>
        <v>7.8848807411787902E-2</v>
      </c>
      <c r="P5" s="4">
        <v>156</v>
      </c>
      <c r="Q5" s="4">
        <v>7863</v>
      </c>
      <c r="R5" s="4">
        <f>100*P5/Q5</f>
        <v>1.9839755818389928</v>
      </c>
    </row>
    <row r="6" spans="1:18" ht="20" customHeight="1" x14ac:dyDescent="0.15">
      <c r="A6" s="4">
        <v>19</v>
      </c>
      <c r="B6" s="4">
        <v>6742</v>
      </c>
      <c r="C6" s="4">
        <f>100*A6/B6</f>
        <v>0.28181548501928211</v>
      </c>
      <c r="D6" s="4">
        <v>4</v>
      </c>
      <c r="E6" s="4">
        <v>13493</v>
      </c>
      <c r="F6" s="4">
        <f>100*D6/E6</f>
        <v>2.9645001111687542E-2</v>
      </c>
      <c r="G6" s="4">
        <v>28</v>
      </c>
      <c r="H6" s="4">
        <v>9262</v>
      </c>
      <c r="I6" s="4">
        <f>100*G6/H6</f>
        <v>0.30231051608723819</v>
      </c>
      <c r="J6" s="4">
        <v>2</v>
      </c>
      <c r="K6" s="4">
        <v>9813</v>
      </c>
      <c r="L6" s="4">
        <f>100*J6/K6</f>
        <v>2.0381127076327322E-2</v>
      </c>
      <c r="M6" s="4">
        <v>2</v>
      </c>
      <c r="N6" s="4">
        <v>8456</v>
      </c>
      <c r="O6" s="4">
        <f>100*M6/N6</f>
        <v>2.3651844843897825E-2</v>
      </c>
      <c r="P6" s="4">
        <v>337</v>
      </c>
      <c r="Q6" s="4">
        <v>10166</v>
      </c>
      <c r="R6" s="4">
        <f>100*P6/Q6</f>
        <v>3.3149714735392486</v>
      </c>
    </row>
    <row r="7" spans="1:18" ht="20" customHeight="1" x14ac:dyDescent="0.15">
      <c r="A7" s="4">
        <v>25</v>
      </c>
      <c r="B7" s="4">
        <v>5680</v>
      </c>
      <c r="C7" s="4">
        <f>100*A7/B7</f>
        <v>0.44014084507042256</v>
      </c>
      <c r="D7" s="5"/>
      <c r="E7" s="5"/>
      <c r="F7" s="5"/>
      <c r="G7" s="4">
        <v>32</v>
      </c>
      <c r="H7" s="4">
        <v>4753</v>
      </c>
      <c r="I7" s="4">
        <f>100*G7/H7</f>
        <v>0.67325899431937719</v>
      </c>
      <c r="J7" s="5"/>
      <c r="K7" s="5"/>
      <c r="L7" s="5"/>
      <c r="M7" s="4">
        <v>2</v>
      </c>
      <c r="N7" s="4">
        <v>7590</v>
      </c>
      <c r="O7" s="4">
        <f>100*M7/N7</f>
        <v>2.6350461133069828E-2</v>
      </c>
      <c r="P7" s="4">
        <v>122</v>
      </c>
      <c r="Q7" s="4">
        <v>5744</v>
      </c>
      <c r="R7" s="4">
        <f>100*P7/Q7</f>
        <v>2.1239554317548746</v>
      </c>
    </row>
  </sheetData>
  <mergeCells count="7">
    <mergeCell ref="A1:R1"/>
    <mergeCell ref="P2:R2"/>
    <mergeCell ref="M2:O2"/>
    <mergeCell ref="J2:L2"/>
    <mergeCell ref="G2:I2"/>
    <mergeCell ref="D2:F2"/>
    <mergeCell ref="A2:C2"/>
  </mergeCells>
  <pageMargins left="0.5" right="0.5" top="0.75" bottom="0.75" header="0.27777800000000002" footer="0.27777800000000002"/>
  <pageSetup scale="72" orientation="portrait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7"/>
  <sheetViews>
    <sheetView showGridLines="0" workbookViewId="0">
      <pane ySplit="3" topLeftCell="A4" activePane="bottomLeft" state="frozen"/>
      <selection pane="bottomLeft"/>
    </sheetView>
  </sheetViews>
  <sheetFormatPr baseColWidth="10" defaultColWidth="16.33203125" defaultRowHeight="20" customHeight="1" x14ac:dyDescent="0.15"/>
  <cols>
    <col min="1" max="19" width="16.33203125" style="1" customWidth="1"/>
    <col min="20" max="16384" width="16.33203125" style="1"/>
  </cols>
  <sheetData>
    <row r="1" spans="1:18" ht="27.75" customHeight="1" x14ac:dyDescent="0.15">
      <c r="A1" s="6" t="s">
        <v>11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20" customHeight="1" x14ac:dyDescent="0.1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  <c r="J2" s="7" t="s">
        <v>4</v>
      </c>
      <c r="K2" s="8"/>
      <c r="L2" s="8"/>
      <c r="M2" s="7" t="s">
        <v>5</v>
      </c>
      <c r="N2" s="8"/>
      <c r="O2" s="8"/>
      <c r="P2" s="7" t="s">
        <v>6</v>
      </c>
      <c r="Q2" s="8"/>
      <c r="R2" s="8"/>
    </row>
    <row r="3" spans="1:18" ht="44.25" customHeight="1" x14ac:dyDescent="0.15">
      <c r="A3" s="2" t="s">
        <v>7</v>
      </c>
      <c r="B3" s="2" t="s">
        <v>8</v>
      </c>
      <c r="C3" s="2" t="s">
        <v>9</v>
      </c>
      <c r="D3" s="2" t="s">
        <v>7</v>
      </c>
      <c r="E3" s="2" t="s">
        <v>8</v>
      </c>
      <c r="F3" s="2" t="s">
        <v>9</v>
      </c>
      <c r="G3" s="2" t="s">
        <v>7</v>
      </c>
      <c r="H3" s="2" t="s">
        <v>8</v>
      </c>
      <c r="I3" s="2" t="s">
        <v>9</v>
      </c>
      <c r="J3" s="2" t="s">
        <v>7</v>
      </c>
      <c r="K3" s="2" t="s">
        <v>8</v>
      </c>
      <c r="L3" s="2" t="s">
        <v>9</v>
      </c>
      <c r="M3" s="2" t="s">
        <v>7</v>
      </c>
      <c r="N3" s="2" t="s">
        <v>8</v>
      </c>
      <c r="O3" s="2" t="s">
        <v>9</v>
      </c>
      <c r="P3" s="2" t="s">
        <v>7</v>
      </c>
      <c r="Q3" s="2" t="s">
        <v>8</v>
      </c>
      <c r="R3" s="2" t="s">
        <v>9</v>
      </c>
    </row>
    <row r="4" spans="1:18" ht="20.25" customHeight="1" x14ac:dyDescent="0.15">
      <c r="A4" s="3">
        <v>33</v>
      </c>
      <c r="B4" s="3">
        <v>5035</v>
      </c>
      <c r="C4" s="3">
        <f>100*A4/B4</f>
        <v>0.65541211519364451</v>
      </c>
      <c r="D4" s="3">
        <v>9</v>
      </c>
      <c r="E4" s="3">
        <v>1741</v>
      </c>
      <c r="F4" s="3">
        <f>100*D4/E4</f>
        <v>0.51694428489373923</v>
      </c>
      <c r="G4" s="3">
        <v>11</v>
      </c>
      <c r="H4" s="3">
        <v>6548</v>
      </c>
      <c r="I4" s="3">
        <f>100*G4/H4</f>
        <v>0.1679902260232132</v>
      </c>
      <c r="J4" s="3">
        <v>0</v>
      </c>
      <c r="K4" s="3">
        <v>4517</v>
      </c>
      <c r="L4" s="3">
        <f>100*J4/K4</f>
        <v>0</v>
      </c>
      <c r="M4" s="3">
        <v>0</v>
      </c>
      <c r="N4" s="3">
        <v>1711</v>
      </c>
      <c r="O4" s="3">
        <f>100*M4/N4</f>
        <v>0</v>
      </c>
      <c r="P4" s="3">
        <v>1</v>
      </c>
      <c r="Q4" s="3">
        <v>4714</v>
      </c>
      <c r="R4" s="3">
        <f>100*P4/Q4</f>
        <v>2.1213406873143825E-2</v>
      </c>
    </row>
    <row r="5" spans="1:18" ht="20" customHeight="1" x14ac:dyDescent="0.15">
      <c r="A5" s="4">
        <v>37</v>
      </c>
      <c r="B5" s="4">
        <v>6658</v>
      </c>
      <c r="C5" s="4">
        <f>100*A5/B5</f>
        <v>0.55572243917092223</v>
      </c>
      <c r="D5" s="4">
        <v>6</v>
      </c>
      <c r="E5" s="4">
        <v>2474</v>
      </c>
      <c r="F5" s="4">
        <f>100*D5/E5</f>
        <v>0.24252223120452709</v>
      </c>
      <c r="G5" s="4">
        <v>39</v>
      </c>
      <c r="H5" s="4">
        <v>6449</v>
      </c>
      <c r="I5" s="4">
        <f>100*G5/H5</f>
        <v>0.60474492169328575</v>
      </c>
      <c r="J5" s="4">
        <v>0</v>
      </c>
      <c r="K5" s="4">
        <v>2521</v>
      </c>
      <c r="L5" s="4">
        <f>100*J5/K5</f>
        <v>0</v>
      </c>
      <c r="M5" s="4">
        <v>4</v>
      </c>
      <c r="N5" s="4">
        <v>30047</v>
      </c>
      <c r="O5" s="4">
        <f>100*M5/N5</f>
        <v>1.3312477119179952E-2</v>
      </c>
      <c r="P5" s="4">
        <v>93</v>
      </c>
      <c r="Q5" s="4">
        <v>6277</v>
      </c>
      <c r="R5" s="4">
        <f>100*P5/Q5</f>
        <v>1.481599490202326</v>
      </c>
    </row>
    <row r="6" spans="1:18" ht="20" customHeight="1" x14ac:dyDescent="0.15">
      <c r="A6" s="4">
        <v>35</v>
      </c>
      <c r="B6" s="4">
        <v>9860</v>
      </c>
      <c r="C6" s="4">
        <f>100*A6/B6</f>
        <v>0.35496957403651114</v>
      </c>
      <c r="D6" s="4">
        <v>1</v>
      </c>
      <c r="E6" s="4">
        <v>10390</v>
      </c>
      <c r="F6" s="4">
        <f>100*D6/E6</f>
        <v>9.6246390760346481E-3</v>
      </c>
      <c r="G6" s="4">
        <v>13</v>
      </c>
      <c r="H6" s="4">
        <v>8556</v>
      </c>
      <c r="I6" s="4">
        <f>100*G6/H6</f>
        <v>0.15194015895278168</v>
      </c>
      <c r="J6" s="4">
        <v>1</v>
      </c>
      <c r="K6" s="4">
        <v>7415</v>
      </c>
      <c r="L6" s="4">
        <f>100*J6/K6</f>
        <v>1.3486176668914362E-2</v>
      </c>
      <c r="M6" s="4">
        <v>1</v>
      </c>
      <c r="N6" s="4">
        <v>3841</v>
      </c>
      <c r="O6" s="4">
        <f>100*M6/N6</f>
        <v>2.6034886748242645E-2</v>
      </c>
      <c r="P6" s="4">
        <v>511</v>
      </c>
      <c r="Q6" s="4">
        <v>12823</v>
      </c>
      <c r="R6" s="4">
        <f>100*P6/Q6</f>
        <v>3.9850269047804727</v>
      </c>
    </row>
    <row r="7" spans="1:18" ht="20" customHeight="1" x14ac:dyDescent="0.15">
      <c r="A7" s="4">
        <v>140</v>
      </c>
      <c r="B7" s="4">
        <v>2567</v>
      </c>
      <c r="C7" s="4">
        <f>100*A7/B7</f>
        <v>5.4538371640046748</v>
      </c>
      <c r="D7" s="5"/>
      <c r="E7" s="5"/>
      <c r="F7" s="5"/>
      <c r="G7" s="4">
        <v>34</v>
      </c>
      <c r="H7" s="4">
        <v>10126</v>
      </c>
      <c r="I7" s="4">
        <f>100*G7/H7</f>
        <v>0.33576930673513727</v>
      </c>
      <c r="J7" s="5"/>
      <c r="K7" s="5"/>
      <c r="L7" s="5"/>
      <c r="M7" s="4">
        <v>1</v>
      </c>
      <c r="N7" s="4">
        <v>5400</v>
      </c>
      <c r="O7" s="4">
        <f>100*M7/N7</f>
        <v>1.8518518518518517E-2</v>
      </c>
      <c r="P7" s="4">
        <v>104</v>
      </c>
      <c r="Q7" s="4">
        <v>7056</v>
      </c>
      <c r="R7" s="4">
        <f>100*P7/Q7</f>
        <v>1.473922902494331</v>
      </c>
    </row>
  </sheetData>
  <mergeCells count="7">
    <mergeCell ref="A1:R1"/>
    <mergeCell ref="P2:R2"/>
    <mergeCell ref="M2:O2"/>
    <mergeCell ref="J2:L2"/>
    <mergeCell ref="G2:I2"/>
    <mergeCell ref="D2:F2"/>
    <mergeCell ref="A2:C2"/>
  </mergeCells>
  <pageMargins left="0.5" right="0.5" top="0.75" bottom="0.75" header="0.27777800000000002" footer="0.27777800000000002"/>
  <pageSetup scale="72"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24h - 24 h post-infection</vt:lpstr>
      <vt:lpstr>72h - 72 h post-infection</vt:lpstr>
      <vt:lpstr>120 h - 120 h post-infection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2023-03-13T16:44:31Z</dcterms:modified>
</cp:coreProperties>
</file>